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ED AIR SIZING" sheetId="1" r:id="rId3"/>
  </sheets>
  <definedNames/>
  <calcPr/>
</workbook>
</file>

<file path=xl/sharedStrings.xml><?xml version="1.0" encoding="utf-8"?>
<sst xmlns="http://schemas.openxmlformats.org/spreadsheetml/2006/main" count="71" uniqueCount="47">
  <si>
    <t>Medical Air System Sizing Worksheet</t>
  </si>
  <si>
    <t>www.alliedhpi.com</t>
  </si>
  <si>
    <t>Date:</t>
  </si>
  <si>
    <t>Project Name:</t>
  </si>
  <si>
    <t>Quantity</t>
  </si>
  <si>
    <t>Application Description</t>
  </si>
  <si>
    <t>Unit</t>
  </si>
  <si>
    <t>Unit
SCFM</t>
  </si>
  <si>
    <t>S.U.F. %</t>
  </si>
  <si>
    <t>SCFM</t>
  </si>
  <si>
    <t>Cumulative
SCFM</t>
  </si>
  <si>
    <t>Anesthetizing Locations:</t>
  </si>
  <si>
    <t>Specialized Surgeries (Open
     Heart, Organ Transplant, etc.)</t>
  </si>
  <si>
    <t>Room</t>
  </si>
  <si>
    <t>Major Operating Rooms</t>
  </si>
  <si>
    <t>Minor Operating Room/Cysto</t>
  </si>
  <si>
    <t>Delivery Room</t>
  </si>
  <si>
    <t>Emergency Operating Room</t>
  </si>
  <si>
    <t>Cardiac Catherization</t>
  </si>
  <si>
    <t>Endoscopy</t>
  </si>
  <si>
    <t>Radiology</t>
  </si>
  <si>
    <t>Acute Care (Non-Anesthetizing):</t>
  </si>
  <si>
    <t>Post Anesthesia Care Unit (PACU)</t>
  </si>
  <si>
    <t>Bed</t>
  </si>
  <si>
    <t>O. B. Recovery Room</t>
  </si>
  <si>
    <t>Intensive Care Units/CCU</t>
  </si>
  <si>
    <t>Neonatal Intensive Care Units</t>
  </si>
  <si>
    <t>Emergency Room</t>
  </si>
  <si>
    <t>Ventilators</t>
  </si>
  <si>
    <t>Each</t>
  </si>
  <si>
    <t>Subacute Patient Care Areas:</t>
  </si>
  <si>
    <t>Normal Nursery</t>
  </si>
  <si>
    <t>L. D. R. P. Rooms</t>
  </si>
  <si>
    <t>Patient Rooms</t>
  </si>
  <si>
    <t>Pre-Op Holding</t>
  </si>
  <si>
    <t>Outlet</t>
  </si>
  <si>
    <t>Respiratory Care Dept.</t>
  </si>
  <si>
    <t>Pulmonary Function Lab</t>
  </si>
  <si>
    <t>EEG &amp; EKG</t>
  </si>
  <si>
    <t>Exam &amp; Treatment Rooms</t>
  </si>
  <si>
    <t>Other Areas</t>
  </si>
  <si>
    <t>Anesthesia Workroom</t>
  </si>
  <si>
    <t>Nursery Workroom</t>
  </si>
  <si>
    <t>Respiratory Care Workroom</t>
  </si>
  <si>
    <t>Equipment Repair</t>
  </si>
  <si>
    <t>Medical Lab</t>
  </si>
  <si>
    <t>Estimated Peak Calculated SCFM Demand: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</si>
</sst>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4">
    <font>
      <sz val="11.0"/>
      <color rgb="FF000000"/>
      <name val="Calibri"/>
    </font>
    <font>
      <b/>
      <sz val="14.0"/>
      <name val="Calibri"/>
    </font>
    <font>
      <u/>
      <sz val="12.0"/>
      <color rgb="FF0000FF"/>
      <name val="Calibri"/>
    </font>
    <font>
      <b/>
      <sz val="11.0"/>
      <name val="Calibri"/>
    </font>
    <font>
      <sz val="12.0"/>
      <name val="Calibri"/>
    </font>
    <font/>
    <font>
      <b/>
      <color rgb="FF000000"/>
      <name val="Calibri"/>
    </font>
    <font>
      <b/>
      <sz val="11.0"/>
      <color rgb="FF000000"/>
      <name val="Calibri"/>
    </font>
    <font>
      <sz val="14.0"/>
      <name val="Calibri"/>
    </font>
    <font>
      <b/>
      <sz val="10.0"/>
      <name val="Calibri"/>
    </font>
    <font>
      <sz val="8.0"/>
      <name val="Calibri"/>
    </font>
    <font>
      <sz val="10.0"/>
      <name val="Times New Roman"/>
    </font>
    <font>
      <b/>
      <sz val="10.0"/>
      <name val="Times New Roman"/>
    </font>
    <font>
      <b/>
      <sz val="14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bottom style="thick">
        <color rgb="FFD14143"/>
      </bottom>
    </border>
    <border>
      <left/>
      <top/>
      <bottom style="thick">
        <color rgb="FFD14143"/>
      </bottom>
    </border>
    <border>
      <right/>
      <top/>
      <bottom style="thick">
        <color rgb="FFD14143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0"/>
    </xf>
    <xf borderId="0" fillId="0" fontId="1" numFmtId="0" xfId="0" applyAlignment="1" applyFont="1">
      <alignment horizontal="right" shrinkToFit="0" vertical="center" wrapText="0"/>
    </xf>
    <xf borderId="0" fillId="0" fontId="0" numFmtId="0" xfId="0" applyAlignment="1" applyFont="1">
      <alignment shrinkToFit="0" wrapText="0"/>
    </xf>
    <xf borderId="0" fillId="0" fontId="2" numFmtId="0" xfId="0" applyAlignment="1" applyFont="1">
      <alignment horizontal="right" shrinkToFit="0" wrapText="1"/>
    </xf>
    <xf borderId="1" fillId="0" fontId="3" numFmtId="0" xfId="0" applyAlignment="1" applyBorder="1" applyFont="1">
      <alignment horizontal="left" shrinkToFit="0" wrapText="0"/>
    </xf>
    <xf borderId="1" fillId="0" fontId="4" numFmtId="0" xfId="0" applyAlignment="1" applyBorder="1" applyFont="1">
      <alignment shrinkToFit="0" wrapText="0"/>
    </xf>
    <xf borderId="1" fillId="0" fontId="5" numFmtId="0" xfId="0" applyBorder="1" applyFont="1"/>
    <xf borderId="2" fillId="2" fontId="6" numFmtId="0" xfId="0" applyAlignment="1" applyBorder="1" applyFill="1" applyFont="1">
      <alignment horizontal="right" shrinkToFit="0" wrapText="0"/>
    </xf>
    <xf borderId="3" fillId="0" fontId="5" numFmtId="0" xfId="0" applyBorder="1" applyFont="1"/>
    <xf borderId="1" fillId="0" fontId="0" numFmtId="0" xfId="0" applyAlignment="1" applyBorder="1" applyFont="1">
      <alignment shrinkToFit="0" wrapText="0"/>
    </xf>
    <xf borderId="0" fillId="0" fontId="3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left" shrinkToFit="0" vertical="center" wrapText="0"/>
    </xf>
    <xf borderId="0" fillId="0" fontId="3" numFmtId="164" xfId="0" applyAlignment="1" applyFont="1" applyNumberFormat="1">
      <alignment horizontal="center" shrinkToFit="0" vertical="center" wrapText="1"/>
    </xf>
    <xf borderId="0" fillId="0" fontId="3" numFmtId="9" xfId="0" applyAlignment="1" applyFont="1" applyNumberForma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wrapText="0"/>
    </xf>
    <xf borderId="0" fillId="0" fontId="9" numFmtId="0" xfId="0" applyAlignment="1" applyFont="1">
      <alignment shrinkToFit="0" wrapText="0"/>
    </xf>
    <xf borderId="4" fillId="0" fontId="8" numFmtId="0" xfId="0" applyAlignment="1" applyBorder="1" applyFont="1">
      <alignment horizontal="center" shrinkToFit="0" vertical="center" wrapText="0"/>
    </xf>
    <xf borderId="5" fillId="0" fontId="10" numFmtId="0" xfId="0" applyAlignment="1" applyBorder="1" applyFont="1">
      <alignment shrinkToFit="0" vertical="center" wrapText="0"/>
    </xf>
    <xf borderId="5" fillId="0" fontId="11" numFmtId="0" xfId="0" applyAlignment="1" applyBorder="1" applyFont="1">
      <alignment shrinkToFit="0" vertical="center" wrapText="1"/>
    </xf>
    <xf borderId="5" fillId="0" fontId="11" numFmtId="0" xfId="0" applyAlignment="1" applyBorder="1" applyFont="1">
      <alignment shrinkToFit="0" vertical="center" wrapText="0"/>
    </xf>
    <xf borderId="5" fillId="0" fontId="11" numFmtId="164" xfId="0" applyAlignment="1" applyBorder="1" applyFont="1" applyNumberFormat="1">
      <alignment horizontal="center" shrinkToFit="0" vertical="center" wrapText="0"/>
    </xf>
    <xf borderId="5" fillId="0" fontId="11" numFmtId="9" xfId="0" applyAlignment="1" applyBorder="1" applyFont="1" applyNumberFormat="1">
      <alignment horizontal="center" shrinkToFit="0" vertical="center" wrapText="0"/>
    </xf>
    <xf borderId="5" fillId="0" fontId="0" numFmtId="2" xfId="0" applyAlignment="1" applyBorder="1" applyFont="1" applyNumberFormat="1">
      <alignment horizontal="center" shrinkToFit="0" vertical="center" wrapText="0"/>
    </xf>
    <xf borderId="0" fillId="0" fontId="0" numFmtId="0" xfId="0" applyAlignment="1" applyFont="1">
      <alignment shrinkToFit="0" vertical="center" wrapText="0"/>
    </xf>
    <xf borderId="0" fillId="0" fontId="10" numFmtId="0" xfId="0" applyAlignment="1" applyFont="1">
      <alignment shrinkToFit="0" vertical="center" wrapText="0"/>
    </xf>
    <xf borderId="0" fillId="0" fontId="11" numFmtId="0" xfId="0" applyAlignment="1" applyFont="1">
      <alignment shrinkToFit="0" vertical="center" wrapText="0"/>
    </xf>
    <xf borderId="0" fillId="0" fontId="11" numFmtId="164" xfId="0" applyAlignment="1" applyFont="1" applyNumberFormat="1">
      <alignment horizontal="center" shrinkToFit="0" vertical="center" wrapText="0"/>
    </xf>
    <xf borderId="0" fillId="0" fontId="11" numFmtId="9" xfId="0" applyAlignment="1" applyFont="1" applyNumberFormat="1">
      <alignment horizontal="center" shrinkToFit="0" vertical="center" wrapText="0"/>
    </xf>
    <xf borderId="0" fillId="0" fontId="0" numFmtId="2" xfId="0" applyAlignment="1" applyFont="1" applyNumberFormat="1">
      <alignment horizontal="center" shrinkToFit="0" vertical="center" wrapText="0"/>
    </xf>
    <xf borderId="5" fillId="0" fontId="11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shrinkToFit="0" vertical="center" wrapText="0"/>
    </xf>
    <xf borderId="7" fillId="0" fontId="10" numFmtId="0" xfId="0" applyAlignment="1" applyBorder="1" applyFont="1">
      <alignment shrinkToFit="0" vertical="center" wrapText="0"/>
    </xf>
    <xf borderId="7" fillId="0" fontId="11" numFmtId="0" xfId="0" applyAlignment="1" applyBorder="1" applyFont="1">
      <alignment shrinkToFit="0" vertical="center" wrapText="0"/>
    </xf>
    <xf borderId="7" fillId="0" fontId="11" numFmtId="164" xfId="0" applyAlignment="1" applyBorder="1" applyFont="1" applyNumberFormat="1">
      <alignment horizontal="center" shrinkToFit="0" vertical="center" wrapText="0"/>
    </xf>
    <xf borderId="7" fillId="0" fontId="11" numFmtId="9" xfId="0" applyAlignment="1" applyBorder="1" applyFont="1" applyNumberFormat="1">
      <alignment horizontal="center" shrinkToFit="0" vertical="center" wrapText="0"/>
    </xf>
    <xf borderId="7" fillId="0" fontId="0" numFmtId="2" xfId="0" applyAlignment="1" applyBorder="1" applyFont="1" applyNumberFormat="1">
      <alignment horizontal="center" shrinkToFit="0" vertical="center" wrapText="0"/>
    </xf>
    <xf borderId="0" fillId="0" fontId="11" numFmtId="0" xfId="0" applyAlignment="1" applyFont="1">
      <alignment shrinkToFit="0" wrapText="0"/>
    </xf>
    <xf borderId="0" fillId="0" fontId="11" numFmtId="164" xfId="0" applyAlignment="1" applyFont="1" applyNumberFormat="1">
      <alignment horizontal="center" shrinkToFit="0" wrapText="0"/>
    </xf>
    <xf borderId="0" fillId="0" fontId="11" numFmtId="9" xfId="0" applyAlignment="1" applyFont="1" applyNumberFormat="1">
      <alignment horizontal="center" shrinkToFit="0" wrapText="0"/>
    </xf>
    <xf borderId="0" fillId="0" fontId="0" numFmtId="2" xfId="0" applyAlignment="1" applyFont="1" applyNumberFormat="1">
      <alignment horizontal="center" shrinkToFit="0" wrapText="0"/>
    </xf>
    <xf borderId="7" fillId="0" fontId="11" numFmtId="0" xfId="0" applyAlignment="1" applyBorder="1" applyFont="1">
      <alignment horizontal="center" shrinkToFit="0" vertical="center" wrapText="0"/>
    </xf>
    <xf borderId="0" fillId="0" fontId="11" numFmtId="0" xfId="0" applyAlignment="1" applyFont="1">
      <alignment horizontal="center" shrinkToFit="0" vertical="center" wrapText="0"/>
    </xf>
    <xf borderId="4" fillId="0" fontId="8" numFmtId="0" xfId="0" applyAlignment="1" applyBorder="1" applyFont="1">
      <alignment horizontal="center" readingOrder="0" shrinkToFit="0" vertical="center" wrapText="0"/>
    </xf>
    <xf borderId="5" fillId="0" fontId="9" numFmtId="0" xfId="0" applyAlignment="1" applyBorder="1" applyFont="1">
      <alignment shrinkToFit="0" vertical="center" wrapText="0"/>
    </xf>
    <xf borderId="0" fillId="0" fontId="12" numFmtId="0" xfId="0" applyAlignment="1" applyFont="1">
      <alignment shrinkToFit="0" wrapText="0"/>
    </xf>
    <xf borderId="5" fillId="0" fontId="0" numFmtId="0" xfId="0" applyAlignment="1" applyBorder="1" applyFont="1">
      <alignment shrinkToFit="0" vertical="center" wrapText="0"/>
    </xf>
    <xf borderId="5" fillId="0" fontId="11" numFmtId="0" xfId="0" applyAlignment="1" applyBorder="1" applyFont="1">
      <alignment horizontal="center" readingOrder="0" shrinkToFit="0" vertical="center" wrapText="0"/>
    </xf>
    <xf borderId="7" fillId="0" fontId="0" numFmtId="0" xfId="0" applyAlignment="1" applyBorder="1" applyFont="1">
      <alignment shrinkToFit="0" vertical="center" wrapText="0"/>
    </xf>
    <xf borderId="8" fillId="0" fontId="0" numFmtId="0" xfId="0" applyAlignment="1" applyBorder="1" applyFont="1">
      <alignment shrinkToFit="0" vertical="center" wrapText="0"/>
    </xf>
    <xf borderId="0" fillId="0" fontId="13" numFmtId="0" xfId="0" applyAlignment="1" applyFont="1">
      <alignment horizontal="right" shrinkToFit="0" vertical="center" wrapText="0"/>
    </xf>
    <xf borderId="0" fillId="0" fontId="13" numFmtId="164" xfId="0" applyAlignment="1" applyFont="1" applyNumberFormat="1">
      <alignment horizontal="center" shrinkToFit="0" vertical="center" wrapText="0"/>
    </xf>
    <xf borderId="0" fillId="0" fontId="13" numFmtId="0" xfId="0" applyAlignment="1" applyFont="1">
      <alignment shrinkToFit="0" vertical="center" wrapText="0"/>
    </xf>
    <xf borderId="0" fillId="0" fontId="0" numFmtId="0" xfId="0" applyAlignment="1" applyFont="1">
      <alignment horizontal="center" shrinkToFit="0" vertical="center" wrapText="0"/>
    </xf>
    <xf borderId="0" fillId="0" fontId="0" numFmtId="0" xfId="0" applyAlignment="1" applyFont="1">
      <alignment horizontal="center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47625</xdr:colOff>
      <xdr:row>0</xdr:row>
      <xdr:rowOff>38100</xdr:rowOff>
    </xdr:from>
    <xdr:to>
      <xdr:col>2</xdr:col>
      <xdr:colOff>628650</xdr:colOff>
      <xdr:row>0</xdr:row>
      <xdr:rowOff>619125</xdr:rowOff>
    </xdr:to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276350" cy="5810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lliedhpi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8.0"/>
    <col customWidth="1" min="2" max="2" width="1.13"/>
    <col customWidth="1" min="3" max="3" width="23.25"/>
    <col customWidth="1" min="4" max="4" width="7.0"/>
    <col customWidth="1" min="5" max="8" width="8.63"/>
    <col customWidth="1" min="9" max="9" width="7.0"/>
    <col customWidth="1" min="10" max="19" width="6.63"/>
    <col customWidth="1" min="20" max="26" width="11.0"/>
  </cols>
  <sheetData>
    <row r="1" ht="52.5" customHeight="1">
      <c r="A1" s="1"/>
      <c r="D1" s="2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>
      <c r="A2" s="4" t="s">
        <v>1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>
      <c r="A3" s="5" t="s">
        <v>2</v>
      </c>
      <c r="B3" s="6"/>
      <c r="C3" s="7"/>
      <c r="D3" s="8" t="s">
        <v>3</v>
      </c>
      <c r="E3" s="9"/>
      <c r="F3" s="10"/>
      <c r="G3" s="7"/>
      <c r="H3" s="7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>
      <c r="A4" s="11" t="s">
        <v>4</v>
      </c>
      <c r="B4" s="11"/>
      <c r="C4" s="12" t="s">
        <v>5</v>
      </c>
      <c r="D4" s="11" t="s">
        <v>6</v>
      </c>
      <c r="E4" s="13" t="s">
        <v>7</v>
      </c>
      <c r="F4" s="14" t="s">
        <v>8</v>
      </c>
      <c r="G4" s="15" t="s">
        <v>9</v>
      </c>
      <c r="H4" s="16" t="s">
        <v>10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ht="26.25" customHeight="1">
      <c r="A5" s="17"/>
      <c r="B5" s="18" t="s">
        <v>11</v>
      </c>
      <c r="D5" s="18"/>
      <c r="E5" s="18"/>
      <c r="F5" s="18"/>
      <c r="G5" s="18"/>
      <c r="H5" s="18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>
      <c r="A6" s="19">
        <v>1.0</v>
      </c>
      <c r="B6" s="20"/>
      <c r="C6" s="21" t="s">
        <v>12</v>
      </c>
      <c r="D6" s="22" t="s">
        <v>13</v>
      </c>
      <c r="E6" s="23">
        <v>0.5</v>
      </c>
      <c r="F6" s="24">
        <v>1.0</v>
      </c>
      <c r="G6" s="25">
        <f t="shared" ref="G6:G13" si="1">E6*F6*A6</f>
        <v>0.5</v>
      </c>
      <c r="H6" s="25">
        <f>G6</f>
        <v>0.5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>
      <c r="A7" s="19">
        <v>1.0</v>
      </c>
      <c r="B7" s="27"/>
      <c r="C7" s="28" t="s">
        <v>14</v>
      </c>
      <c r="D7" s="28" t="s">
        <v>13</v>
      </c>
      <c r="E7" s="29">
        <v>0.5</v>
      </c>
      <c r="F7" s="30">
        <v>1.0</v>
      </c>
      <c r="G7" s="31">
        <f t="shared" si="1"/>
        <v>0.5</v>
      </c>
      <c r="H7" s="31">
        <f t="shared" ref="H7:H13" si="2">H6+G7</f>
        <v>1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>
      <c r="A8" s="19">
        <v>1.0</v>
      </c>
      <c r="B8" s="20"/>
      <c r="C8" s="22" t="s">
        <v>15</v>
      </c>
      <c r="D8" s="22" t="s">
        <v>13</v>
      </c>
      <c r="E8" s="23">
        <v>0.5</v>
      </c>
      <c r="F8" s="24">
        <v>0.75</v>
      </c>
      <c r="G8" s="25">
        <f t="shared" si="1"/>
        <v>0.375</v>
      </c>
      <c r="H8" s="25">
        <f t="shared" si="2"/>
        <v>1.375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>
      <c r="A9" s="19">
        <v>1.0</v>
      </c>
      <c r="B9" s="27"/>
      <c r="C9" s="28" t="s">
        <v>16</v>
      </c>
      <c r="D9" s="28" t="s">
        <v>13</v>
      </c>
      <c r="E9" s="29">
        <v>0.5</v>
      </c>
      <c r="F9" s="30">
        <v>1.0</v>
      </c>
      <c r="G9" s="31">
        <f t="shared" si="1"/>
        <v>0.5</v>
      </c>
      <c r="H9" s="31">
        <f t="shared" si="2"/>
        <v>1.875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>
      <c r="A10" s="19">
        <v>1.0</v>
      </c>
      <c r="B10" s="20"/>
      <c r="C10" s="22" t="s">
        <v>17</v>
      </c>
      <c r="D10" s="22" t="s">
        <v>13</v>
      </c>
      <c r="E10" s="23">
        <v>0.5</v>
      </c>
      <c r="F10" s="24">
        <v>0.25</v>
      </c>
      <c r="G10" s="25">
        <f t="shared" si="1"/>
        <v>0.125</v>
      </c>
      <c r="H10" s="25">
        <f t="shared" si="2"/>
        <v>2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>
      <c r="A11" s="19">
        <v>1.0</v>
      </c>
      <c r="B11" s="27"/>
      <c r="C11" s="28" t="s">
        <v>18</v>
      </c>
      <c r="D11" s="28" t="s">
        <v>13</v>
      </c>
      <c r="E11" s="29">
        <v>0.5</v>
      </c>
      <c r="F11" s="30">
        <v>0.1</v>
      </c>
      <c r="G11" s="31">
        <f t="shared" si="1"/>
        <v>0.05</v>
      </c>
      <c r="H11" s="31">
        <f t="shared" si="2"/>
        <v>2.05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>
      <c r="A12" s="19">
        <v>1.0</v>
      </c>
      <c r="B12" s="20"/>
      <c r="C12" s="22" t="s">
        <v>19</v>
      </c>
      <c r="D12" s="22" t="s">
        <v>13</v>
      </c>
      <c r="E12" s="32">
        <v>0.5</v>
      </c>
      <c r="F12" s="24">
        <v>0.1</v>
      </c>
      <c r="G12" s="25">
        <f t="shared" si="1"/>
        <v>0.05</v>
      </c>
      <c r="H12" s="25">
        <f t="shared" si="2"/>
        <v>2.1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>
      <c r="A13" s="33">
        <v>1.0</v>
      </c>
      <c r="B13" s="34"/>
      <c r="C13" s="35" t="s">
        <v>20</v>
      </c>
      <c r="D13" s="35" t="s">
        <v>13</v>
      </c>
      <c r="E13" s="36">
        <v>0.5</v>
      </c>
      <c r="F13" s="37">
        <v>0.1</v>
      </c>
      <c r="G13" s="38">
        <f t="shared" si="1"/>
        <v>0.05</v>
      </c>
      <c r="H13" s="38">
        <f t="shared" si="2"/>
        <v>2.15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ht="26.25" customHeight="1">
      <c r="A14" s="17"/>
      <c r="B14" s="18" t="s">
        <v>21</v>
      </c>
      <c r="D14" s="39"/>
      <c r="E14" s="40"/>
      <c r="F14" s="41"/>
      <c r="G14" s="42"/>
      <c r="H14" s="4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>
      <c r="A15" s="19">
        <v>1.0</v>
      </c>
      <c r="B15" s="20"/>
      <c r="C15" s="22" t="s">
        <v>22</v>
      </c>
      <c r="D15" s="22" t="s">
        <v>23</v>
      </c>
      <c r="E15" s="23">
        <v>2.0</v>
      </c>
      <c r="F15" s="24">
        <v>0.25</v>
      </c>
      <c r="G15" s="25">
        <f t="shared" ref="G15:G20" si="3">E15*F15*A15</f>
        <v>0.5</v>
      </c>
      <c r="H15" s="25">
        <f>H13+G15</f>
        <v>2.65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>
      <c r="A16" s="19">
        <v>1.0</v>
      </c>
      <c r="B16" s="27"/>
      <c r="C16" s="28" t="s">
        <v>24</v>
      </c>
      <c r="D16" s="28" t="s">
        <v>13</v>
      </c>
      <c r="E16" s="29">
        <v>2.0</v>
      </c>
      <c r="F16" s="30">
        <v>0.25</v>
      </c>
      <c r="G16" s="31">
        <f t="shared" si="3"/>
        <v>0.5</v>
      </c>
      <c r="H16" s="31">
        <f t="shared" ref="H16:H20" si="4">H15+G16</f>
        <v>3.15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>
      <c r="A17" s="19">
        <v>1.0</v>
      </c>
      <c r="B17" s="20"/>
      <c r="C17" s="22" t="s">
        <v>25</v>
      </c>
      <c r="D17" s="22" t="s">
        <v>23</v>
      </c>
      <c r="E17" s="23">
        <v>2.0</v>
      </c>
      <c r="F17" s="24">
        <v>0.5</v>
      </c>
      <c r="G17" s="25">
        <f t="shared" si="3"/>
        <v>1</v>
      </c>
      <c r="H17" s="25">
        <f t="shared" si="4"/>
        <v>4.15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>
      <c r="A18" s="19">
        <v>1.0</v>
      </c>
      <c r="B18" s="27"/>
      <c r="C18" s="28" t="s">
        <v>26</v>
      </c>
      <c r="D18" s="28" t="s">
        <v>23</v>
      </c>
      <c r="E18" s="29">
        <v>1.5</v>
      </c>
      <c r="F18" s="30">
        <v>0.75</v>
      </c>
      <c r="G18" s="31">
        <f t="shared" si="3"/>
        <v>1.125</v>
      </c>
      <c r="H18" s="31">
        <f t="shared" si="4"/>
        <v>5.275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>
      <c r="A19" s="19">
        <v>1.0</v>
      </c>
      <c r="B19" s="20"/>
      <c r="C19" s="22" t="s">
        <v>27</v>
      </c>
      <c r="D19" s="22" t="s">
        <v>23</v>
      </c>
      <c r="E19" s="23">
        <v>2.0</v>
      </c>
      <c r="F19" s="24">
        <v>0.1</v>
      </c>
      <c r="G19" s="25">
        <f t="shared" si="3"/>
        <v>0.2</v>
      </c>
      <c r="H19" s="25">
        <f t="shared" si="4"/>
        <v>5.475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>
      <c r="A20" s="33">
        <v>1.0</v>
      </c>
      <c r="B20" s="34"/>
      <c r="C20" s="35" t="s">
        <v>28</v>
      </c>
      <c r="D20" s="35" t="s">
        <v>29</v>
      </c>
      <c r="E20" s="43">
        <v>1.5</v>
      </c>
      <c r="F20" s="37">
        <v>1.0</v>
      </c>
      <c r="G20" s="38">
        <f t="shared" si="3"/>
        <v>1.5</v>
      </c>
      <c r="H20" s="38">
        <f t="shared" si="4"/>
        <v>6.975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ht="26.25" customHeight="1">
      <c r="A21" s="17"/>
      <c r="B21" s="18" t="s">
        <v>30</v>
      </c>
      <c r="D21" s="39"/>
      <c r="E21" s="40"/>
      <c r="F21" s="41"/>
      <c r="G21" s="42"/>
      <c r="H21" s="4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>
      <c r="A22" s="19">
        <v>1.0</v>
      </c>
      <c r="B22" s="20"/>
      <c r="C22" s="22" t="s">
        <v>31</v>
      </c>
      <c r="D22" s="22" t="s">
        <v>23</v>
      </c>
      <c r="E22" s="23">
        <v>0.5</v>
      </c>
      <c r="F22" s="24">
        <v>0.25</v>
      </c>
      <c r="G22" s="25">
        <f t="shared" ref="G22:G29" si="5">E22*F22*A22</f>
        <v>0.125</v>
      </c>
      <c r="H22" s="25">
        <f>H20+G22</f>
        <v>7.1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>
      <c r="A23" s="19">
        <v>1.0</v>
      </c>
      <c r="B23" s="27"/>
      <c r="C23" s="28" t="s">
        <v>32</v>
      </c>
      <c r="D23" s="28" t="s">
        <v>13</v>
      </c>
      <c r="E23" s="29">
        <v>1.0</v>
      </c>
      <c r="F23" s="30">
        <v>0.5</v>
      </c>
      <c r="G23" s="31">
        <f t="shared" si="5"/>
        <v>0.5</v>
      </c>
      <c r="H23" s="31">
        <f t="shared" ref="H23:H29" si="6">H22+G23</f>
        <v>7.6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>
      <c r="A24" s="19">
        <v>1.0</v>
      </c>
      <c r="B24" s="20"/>
      <c r="C24" s="22" t="s">
        <v>33</v>
      </c>
      <c r="D24" s="22" t="s">
        <v>23</v>
      </c>
      <c r="E24" s="23">
        <v>0.5</v>
      </c>
      <c r="F24" s="24">
        <v>0.1</v>
      </c>
      <c r="G24" s="25">
        <f t="shared" si="5"/>
        <v>0.05</v>
      </c>
      <c r="H24" s="25">
        <f t="shared" si="6"/>
        <v>7.65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>
      <c r="A25" s="19">
        <v>1.0</v>
      </c>
      <c r="B25" s="27"/>
      <c r="C25" s="28" t="s">
        <v>34</v>
      </c>
      <c r="D25" s="28" t="s">
        <v>35</v>
      </c>
      <c r="E25" s="44">
        <v>1.5</v>
      </c>
      <c r="F25" s="30">
        <v>0.1</v>
      </c>
      <c r="G25" s="31">
        <f t="shared" si="5"/>
        <v>0.15</v>
      </c>
      <c r="H25" s="31">
        <f t="shared" si="6"/>
        <v>7.8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>
      <c r="A26" s="19">
        <v>1.0</v>
      </c>
      <c r="B26" s="20"/>
      <c r="C26" s="22" t="s">
        <v>36</v>
      </c>
      <c r="D26" s="22" t="s">
        <v>35</v>
      </c>
      <c r="E26" s="23">
        <v>1.5</v>
      </c>
      <c r="F26" s="24">
        <v>0.5</v>
      </c>
      <c r="G26" s="25">
        <f t="shared" si="5"/>
        <v>0.75</v>
      </c>
      <c r="H26" s="25">
        <f t="shared" si="6"/>
        <v>8.55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>
      <c r="A27" s="45">
        <v>1.0</v>
      </c>
      <c r="B27" s="27"/>
      <c r="C27" s="28" t="s">
        <v>37</v>
      </c>
      <c r="D27" s="28" t="s">
        <v>35</v>
      </c>
      <c r="E27" s="44">
        <v>1.0</v>
      </c>
      <c r="F27" s="30">
        <v>0.5</v>
      </c>
      <c r="G27" s="31">
        <f t="shared" si="5"/>
        <v>0.5</v>
      </c>
      <c r="H27" s="31">
        <f t="shared" si="6"/>
        <v>9.05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>
      <c r="A28" s="19">
        <v>1.0</v>
      </c>
      <c r="B28" s="46"/>
      <c r="C28" s="22" t="s">
        <v>38</v>
      </c>
      <c r="D28" s="22" t="s">
        <v>35</v>
      </c>
      <c r="E28" s="32">
        <v>1.0</v>
      </c>
      <c r="F28" s="24">
        <v>0.5</v>
      </c>
      <c r="G28" s="25">
        <f t="shared" si="5"/>
        <v>0.5</v>
      </c>
      <c r="H28" s="25">
        <f t="shared" si="6"/>
        <v>9.55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>
      <c r="A29" s="33">
        <v>1.0</v>
      </c>
      <c r="B29" s="34"/>
      <c r="C29" s="35" t="s">
        <v>39</v>
      </c>
      <c r="D29" s="35" t="s">
        <v>13</v>
      </c>
      <c r="E29" s="36">
        <v>1.0</v>
      </c>
      <c r="F29" s="37">
        <v>0.1</v>
      </c>
      <c r="G29" s="38">
        <f t="shared" si="5"/>
        <v>0.1</v>
      </c>
      <c r="H29" s="38">
        <f t="shared" si="6"/>
        <v>9.65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ht="26.25" customHeight="1">
      <c r="A30" s="17"/>
      <c r="B30" s="47" t="s">
        <v>40</v>
      </c>
      <c r="C30" s="3"/>
      <c r="D30" s="39"/>
      <c r="E30" s="40"/>
      <c r="F30" s="41"/>
      <c r="G30" s="42"/>
      <c r="H30" s="4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>
      <c r="A31" s="19">
        <v>1.0</v>
      </c>
      <c r="B31" s="20"/>
      <c r="C31" s="22" t="s">
        <v>41</v>
      </c>
      <c r="D31" s="22" t="s">
        <v>13</v>
      </c>
      <c r="E31" s="23">
        <v>1.5</v>
      </c>
      <c r="F31" s="24">
        <v>0.1</v>
      </c>
      <c r="G31" s="25">
        <f t="shared" ref="G31:G35" si="7">E31*F31*A31</f>
        <v>0.15</v>
      </c>
      <c r="H31" s="25">
        <f>H29+G31</f>
        <v>9.8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>
      <c r="A32" s="45">
        <v>5.0</v>
      </c>
      <c r="B32" s="48"/>
      <c r="C32" s="22" t="s">
        <v>42</v>
      </c>
      <c r="D32" s="22" t="s">
        <v>13</v>
      </c>
      <c r="E32" s="49">
        <v>2.0</v>
      </c>
      <c r="F32" s="24">
        <v>0.1</v>
      </c>
      <c r="G32" s="25">
        <f t="shared" si="7"/>
        <v>1</v>
      </c>
      <c r="H32" s="25">
        <f t="shared" ref="H32:H35" si="8">H31+G32</f>
        <v>10.8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>
      <c r="A33" s="19">
        <v>1.0</v>
      </c>
      <c r="B33" s="48"/>
      <c r="C33" s="22" t="s">
        <v>43</v>
      </c>
      <c r="D33" s="22" t="s">
        <v>13</v>
      </c>
      <c r="E33" s="23">
        <v>1.5</v>
      </c>
      <c r="F33" s="24">
        <v>0.1</v>
      </c>
      <c r="G33" s="25">
        <f t="shared" si="7"/>
        <v>0.15</v>
      </c>
      <c r="H33" s="25">
        <f t="shared" si="8"/>
        <v>10.95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>
      <c r="A34" s="19">
        <v>1.0</v>
      </c>
      <c r="B34" s="48"/>
      <c r="C34" s="22" t="s">
        <v>44</v>
      </c>
      <c r="D34" s="22" t="s">
        <v>35</v>
      </c>
      <c r="E34" s="23">
        <v>1.5</v>
      </c>
      <c r="F34" s="24">
        <v>0.1</v>
      </c>
      <c r="G34" s="25">
        <f t="shared" si="7"/>
        <v>0.15</v>
      </c>
      <c r="H34" s="25">
        <f t="shared" si="8"/>
        <v>11.1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>
      <c r="A35" s="33">
        <v>1.0</v>
      </c>
      <c r="B35" s="50"/>
      <c r="C35" s="35" t="s">
        <v>45</v>
      </c>
      <c r="D35" s="35" t="s">
        <v>35</v>
      </c>
      <c r="E35" s="36">
        <v>1.0</v>
      </c>
      <c r="F35" s="37">
        <v>0.1</v>
      </c>
      <c r="G35" s="38">
        <f t="shared" si="7"/>
        <v>0.1</v>
      </c>
      <c r="H35" s="38">
        <f t="shared" si="8"/>
        <v>11.2</v>
      </c>
      <c r="I35" s="51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>
      <c r="A36" s="52" t="s">
        <v>46</v>
      </c>
      <c r="H36" s="53">
        <f>SUM(G6:G35)</f>
        <v>11.2</v>
      </c>
      <c r="I36" s="54" t="s">
        <v>9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>
      <c r="A37" s="26"/>
      <c r="B37" s="26"/>
      <c r="C37" s="26"/>
      <c r="D37" s="5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</row>
    <row r="38">
      <c r="A38" s="3"/>
      <c r="B38" s="3"/>
      <c r="C38" s="3"/>
      <c r="D38" s="5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</sheetData>
  <mergeCells count="10">
    <mergeCell ref="B21:C21"/>
    <mergeCell ref="A36:G36"/>
    <mergeCell ref="D1:H1"/>
    <mergeCell ref="A1:C1"/>
    <mergeCell ref="D3:E3"/>
    <mergeCell ref="F3:H3"/>
    <mergeCell ref="B3:C3"/>
    <mergeCell ref="A2:H2"/>
    <mergeCell ref="B14:C14"/>
    <mergeCell ref="B5:C5"/>
  </mergeCells>
  <hyperlinks>
    <hyperlink r:id="rId1" ref="A2"/>
  </hyperlinks>
  <drawing r:id="rId2"/>
</worksheet>
</file>